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H18予算案" sheetId="1" r:id="rId1"/>
    <sheet name="あ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<sst xmlns="http://schemas.openxmlformats.org/spreadsheetml/2006/main" count="71" uniqueCount="70">
  <si>
    <t>科　　目</t>
  </si>
  <si>
    <t>予算額(円)</t>
  </si>
  <si>
    <t>前年度予算額(円)</t>
  </si>
  <si>
    <t>増減(円)</t>
  </si>
  <si>
    <t>備　　　　考</t>
  </si>
  <si>
    <t>Ⅰ　収入の部</t>
  </si>
  <si>
    <t xml:space="preserve"> １　基本財産運用収入</t>
  </si>
  <si>
    <t xml:space="preserve"> 2　寄付金収入</t>
  </si>
  <si>
    <t xml:space="preserve">  (1)一般寄付金収入</t>
  </si>
  <si>
    <t xml:space="preserve">  (2)指定研究寄付金</t>
  </si>
  <si>
    <t xml:space="preserve"> 3　賛助会費収入</t>
  </si>
  <si>
    <t>　　当期収入合計（A)</t>
  </si>
  <si>
    <t>Ⅱ　支出の部</t>
  </si>
  <si>
    <r>
      <t xml:space="preserve"> 1</t>
    </r>
    <r>
      <rPr>
        <sz val="11"/>
        <rFont val="ＭＳ Ｐゴシック"/>
        <family val="3"/>
      </rPr>
      <t xml:space="preserve"> 事業費</t>
    </r>
  </si>
  <si>
    <t>　　安定供給に関する事業</t>
  </si>
  <si>
    <t>若手研究者への奨励金支給600千円、国際交流助成200千円</t>
  </si>
  <si>
    <t>　　及び研究に対する助成</t>
  </si>
  <si>
    <t>市民公開講座１,200千円、先進医療普及啓蒙活動支援200千円、医学資</t>
  </si>
  <si>
    <t>産官学連携事業支援600千円</t>
  </si>
  <si>
    <t xml:space="preserve"> 2　管理費</t>
  </si>
  <si>
    <t xml:space="preserve"> ３　予備費</t>
  </si>
  <si>
    <t xml:space="preserve"> ４　特定預金支出</t>
  </si>
  <si>
    <t xml:space="preserve"> 当期支出合計（D)</t>
  </si>
  <si>
    <t xml:space="preserve"> 当期収支差額（A-D)</t>
  </si>
  <si>
    <t xml:space="preserve"> 次期繰越収支差額（C-D)</t>
  </si>
  <si>
    <t>医療相談対応800千円、ｼﾝﾎﾟｼﾞｭｰﾑ・研究会50千円</t>
  </si>
  <si>
    <t>料保存等支援30千円</t>
  </si>
  <si>
    <t xml:space="preserve"> </t>
  </si>
  <si>
    <t xml:space="preserve"> </t>
  </si>
  <si>
    <t xml:space="preserve">  (1)給料手当等</t>
  </si>
  <si>
    <t xml:space="preserve"> 4  修学資金貸与事業事務費</t>
  </si>
  <si>
    <t xml:space="preserve"> 5　基本財産収入</t>
  </si>
  <si>
    <t xml:space="preserve"> 6　補助金等</t>
  </si>
  <si>
    <t>ダイレクトメール100千円、診療体系改善情報交換40千円</t>
  </si>
  <si>
    <t>研修医助成4,800千円、臨床研修指導医講習会400千円</t>
  </si>
  <si>
    <t xml:space="preserve">  (2)会議費</t>
  </si>
  <si>
    <t xml:space="preserve">  (3)会議旅費</t>
  </si>
  <si>
    <t xml:space="preserve">  (4)事務費</t>
  </si>
  <si>
    <t xml:space="preserve">  (5)通信費</t>
  </si>
  <si>
    <t xml:space="preserve">  (6)光熱費</t>
  </si>
  <si>
    <t xml:space="preserve">  (7)行政財産使用料</t>
  </si>
  <si>
    <t>　(8)税理士顧問料</t>
  </si>
  <si>
    <t>　　      自　平成18年4月　1日</t>
  </si>
  <si>
    <t>　　      至　平成19年3月31日</t>
  </si>
  <si>
    <t>指定研究助成29,100千円、医学教育推進助成250千円、教育・研修情報交換350千円</t>
  </si>
  <si>
    <t>市内70千円、県外216千円</t>
  </si>
  <si>
    <t>消耗品費50千円、雑費20千円</t>
  </si>
  <si>
    <t>　　　　に対する助成</t>
  </si>
  <si>
    <t>　　　　る事業</t>
  </si>
  <si>
    <t>　　　医療情報の提供に関す</t>
  </si>
  <si>
    <t>　　　及び向上に関する事業</t>
  </si>
  <si>
    <t>産官学連携に関する</t>
  </si>
  <si>
    <t>　　　事業</t>
  </si>
  <si>
    <t>　　(1)地域社会への医療の</t>
  </si>
  <si>
    <t>　　(2)医学及び医療の教育</t>
  </si>
  <si>
    <t>　　(3)臨床研修体制の整備</t>
  </si>
  <si>
    <t>　　(4)医療関係者の医学・</t>
  </si>
  <si>
    <t>　　(5)県民の健康教育普及</t>
  </si>
  <si>
    <t>　　(6)先端的医療技術の</t>
  </si>
  <si>
    <t>　　(7)その他目的達成に</t>
  </si>
  <si>
    <t>　　　必要な事業</t>
  </si>
  <si>
    <t>　　収入合計〈C＝A＋B）</t>
  </si>
  <si>
    <t>広報活動300千円、リーフレット発行800千円、事業年報発行300千円</t>
  </si>
  <si>
    <t>基本給2,584千円、特別手当495千円、通勤手当24千円、福利厚生費423千円　　</t>
  </si>
  <si>
    <t>複写料84千円、機械維持料等138千円、振込手数料等367千円</t>
  </si>
  <si>
    <t>郵送料225千円、電話代168千円</t>
  </si>
  <si>
    <t>　　　　　　　　　　　　　　　　　      平成18年度収支予算書</t>
  </si>
  <si>
    <t>財団法人新潟医学振興会</t>
  </si>
  <si>
    <t>理事長　武　藤　輝　一</t>
  </si>
  <si>
    <t>　　前期繰越収支差額（B)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</si>
</sst>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5"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 shrinkToFit="1"/>
    </xf>
    <xf numFmtId="0" fontId="0" fillId="0" borderId="5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6" fillId="0" borderId="4" xfId="0" applyFont="1" applyBorder="1" applyAlignment="1">
      <alignment vertical="center" shrinkToFit="1"/>
    </xf>
    <xf numFmtId="38" fontId="0" fillId="0" borderId="4" xfId="17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38" fontId="0" fillId="0" borderId="8" xfId="0" applyNumberFormat="1" applyBorder="1" applyAlignment="1">
      <alignment vertical="center"/>
    </xf>
    <xf numFmtId="38" fontId="0" fillId="0" borderId="7" xfId="17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38" fontId="0" fillId="0" borderId="1" xfId="0" applyNumberFormat="1" applyBorder="1" applyAlignment="1">
      <alignment vertical="center"/>
    </xf>
    <xf numFmtId="38" fontId="0" fillId="0" borderId="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5" xfId="0" applyFill="1" applyBorder="1" applyAlignment="1">
      <alignment vertical="center" shrinkToFit="1"/>
    </xf>
    <xf numFmtId="0" fontId="0" fillId="0" borderId="5" xfId="0" applyFont="1" applyFill="1" applyBorder="1" applyAlignment="1">
      <alignment vertical="center" shrinkToFit="1"/>
    </xf>
    <xf numFmtId="38" fontId="0" fillId="0" borderId="4" xfId="0" applyNumberFormat="1" applyBorder="1" applyAlignment="1">
      <alignment vertical="center"/>
    </xf>
    <xf numFmtId="0" fontId="6" fillId="0" borderId="6" xfId="0" applyFont="1" applyBorder="1" applyAlignment="1">
      <alignment vertical="center" shrinkToFit="1"/>
    </xf>
    <xf numFmtId="0" fontId="6" fillId="0" borderId="5" xfId="0" applyFont="1" applyFill="1" applyBorder="1" applyAlignment="1">
      <alignment vertical="center" shrinkToFit="1"/>
    </xf>
    <xf numFmtId="0" fontId="6" fillId="0" borderId="5" xfId="0" applyFont="1" applyFill="1" applyBorder="1" applyAlignment="1">
      <alignment horizontal="centerContinuous" vertical="center" shrinkToFit="1"/>
    </xf>
    <xf numFmtId="0" fontId="6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Continuous" vertical="center" shrinkToFit="1"/>
    </xf>
    <xf numFmtId="0" fontId="0" fillId="0" borderId="5" xfId="0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 shrinkToFit="1"/>
    </xf>
    <xf numFmtId="38" fontId="0" fillId="0" borderId="9" xfId="0" applyNumberFormat="1" applyBorder="1" applyAlignment="1">
      <alignment vertical="center"/>
    </xf>
    <xf numFmtId="0" fontId="0" fillId="0" borderId="12" xfId="0" applyBorder="1" applyAlignment="1">
      <alignment horizontal="centerContinuous" vertical="center" shrinkToFit="1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 shrinkToFit="1"/>
    </xf>
    <xf numFmtId="0" fontId="0" fillId="0" borderId="0" xfId="0" applyBorder="1" applyAlignment="1">
      <alignment horizontal="centerContinuous" vertical="center" shrinkToFi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shrinkToFit="1"/>
    </xf>
    <xf numFmtId="38" fontId="6" fillId="0" borderId="5" xfId="17" applyFont="1" applyBorder="1" applyAlignment="1">
      <alignment vertical="center"/>
    </xf>
    <xf numFmtId="38" fontId="0" fillId="0" borderId="0" xfId="17" applyBorder="1" applyAlignment="1">
      <alignment vertical="center"/>
    </xf>
    <xf numFmtId="0" fontId="6" fillId="0" borderId="5" xfId="0" applyFont="1" applyBorder="1" applyAlignment="1">
      <alignment horizontal="left" vertical="center" shrinkToFit="1"/>
    </xf>
    <xf numFmtId="0" fontId="6" fillId="0" borderId="5" xfId="0" applyFont="1" applyFill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/>
    </xf>
    <xf numFmtId="38" fontId="0" fillId="0" borderId="2" xfId="17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vertical="center"/>
    </xf>
    <xf numFmtId="0" fontId="6" fillId="0" borderId="5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6" xfId="0" applyBorder="1" applyAlignment="1">
      <alignment vertical="center" shrinkToFit="1"/>
    </xf>
    <xf numFmtId="38" fontId="6" fillId="0" borderId="5" xfId="17" applyFont="1" applyBorder="1" applyAlignment="1">
      <alignment vertical="center" shrinkToFit="1"/>
    </xf>
    <xf numFmtId="38" fontId="6" fillId="0" borderId="5" xfId="17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workbookViewId="0" topLeftCell="A1">
      <selection activeCell="H15" sqref="H15"/>
    </sheetView>
  </sheetViews>
  <sheetFormatPr defaultColWidth="9.00390625" defaultRowHeight="13.5"/>
  <cols>
    <col min="1" max="1" width="20.375" style="0" customWidth="1"/>
    <col min="2" max="4" width="12.50390625" style="0" customWidth="1"/>
    <col min="9" max="9" width="21.625" style="0" customWidth="1"/>
  </cols>
  <sheetData>
    <row r="1" spans="1:9" ht="18.75">
      <c r="A1" s="57" t="s">
        <v>66</v>
      </c>
      <c r="B1" s="54"/>
      <c r="C1" s="54"/>
      <c r="D1" s="54"/>
      <c r="E1" s="54"/>
      <c r="F1" s="54"/>
      <c r="G1" s="54"/>
      <c r="H1" s="54"/>
      <c r="I1" s="54"/>
    </row>
    <row r="2" spans="1:9" ht="21">
      <c r="A2" s="1"/>
      <c r="B2" s="1"/>
      <c r="C2" s="2"/>
      <c r="D2" s="2"/>
      <c r="E2" s="1" t="s">
        <v>28</v>
      </c>
      <c r="F2" s="1"/>
      <c r="G2" s="1"/>
      <c r="H2" s="1"/>
      <c r="I2" s="3"/>
    </row>
    <row r="3" spans="1:9" ht="13.5">
      <c r="A3" s="3"/>
      <c r="B3" s="3"/>
      <c r="C3" s="54" t="s">
        <v>42</v>
      </c>
      <c r="D3" s="54"/>
      <c r="E3" s="3"/>
      <c r="F3" s="3"/>
      <c r="G3" s="3"/>
      <c r="H3" s="3"/>
      <c r="I3" s="3"/>
    </row>
    <row r="4" spans="1:9" ht="13.5">
      <c r="A4" s="3"/>
      <c r="B4" s="3"/>
      <c r="C4" s="54" t="s">
        <v>43</v>
      </c>
      <c r="D4" s="54"/>
      <c r="E4" s="3"/>
      <c r="F4" s="3"/>
      <c r="G4" s="3"/>
      <c r="H4" s="63" t="s">
        <v>67</v>
      </c>
      <c r="I4" s="63"/>
    </row>
    <row r="5" spans="1:11" ht="13.5">
      <c r="A5" s="3"/>
      <c r="B5" s="3"/>
      <c r="C5" s="3"/>
      <c r="D5" s="3"/>
      <c r="E5" s="3"/>
      <c r="F5" s="3"/>
      <c r="G5" s="3"/>
      <c r="H5" s="64" t="s">
        <v>68</v>
      </c>
      <c r="I5" s="64"/>
      <c r="J5" t="s">
        <v>28</v>
      </c>
      <c r="K5" t="s">
        <v>27</v>
      </c>
    </row>
    <row r="6" spans="1:9" ht="13.5">
      <c r="A6" s="4" t="s">
        <v>0</v>
      </c>
      <c r="B6" s="4" t="s">
        <v>1</v>
      </c>
      <c r="C6" s="46" t="s">
        <v>2</v>
      </c>
      <c r="D6" s="4" t="s">
        <v>3</v>
      </c>
      <c r="E6" s="5" t="s">
        <v>4</v>
      </c>
      <c r="F6" s="41"/>
      <c r="G6" s="41"/>
      <c r="H6" s="41"/>
      <c r="I6" s="42"/>
    </row>
    <row r="7" spans="1:9" ht="13.5">
      <c r="A7" s="6"/>
      <c r="B7" s="7"/>
      <c r="C7" s="8"/>
      <c r="D7" s="7"/>
      <c r="E7" s="9"/>
      <c r="F7" s="44"/>
      <c r="G7" s="43"/>
      <c r="H7" s="44"/>
      <c r="I7" s="15"/>
    </row>
    <row r="8" spans="1:9" ht="13.5">
      <c r="A8" s="10" t="s">
        <v>5</v>
      </c>
      <c r="B8" s="7"/>
      <c r="C8" s="8"/>
      <c r="D8" s="7"/>
      <c r="E8" s="9"/>
      <c r="F8" s="44"/>
      <c r="G8" s="44"/>
      <c r="H8" s="44"/>
      <c r="I8" s="15"/>
    </row>
    <row r="9" spans="1:9" ht="13.5">
      <c r="A9" s="10"/>
      <c r="B9" s="7"/>
      <c r="C9" s="8"/>
      <c r="D9" s="7"/>
      <c r="E9" s="9"/>
      <c r="F9" s="44"/>
      <c r="G9" s="44"/>
      <c r="H9" s="44"/>
      <c r="I9" s="15"/>
    </row>
    <row r="10" spans="1:9" ht="13.5">
      <c r="A10" s="11" t="s">
        <v>6</v>
      </c>
      <c r="B10" s="12">
        <v>169000</v>
      </c>
      <c r="C10" s="12">
        <v>25000</v>
      </c>
      <c r="D10" s="29">
        <f>B10-C10</f>
        <v>144000</v>
      </c>
      <c r="E10" s="13"/>
      <c r="F10" s="14"/>
      <c r="G10" s="14"/>
      <c r="H10" s="14"/>
      <c r="I10" s="15"/>
    </row>
    <row r="11" spans="1:9" ht="13.5">
      <c r="A11" s="11" t="s">
        <v>7</v>
      </c>
      <c r="B11" s="12">
        <f>B13+B14</f>
        <v>35500000</v>
      </c>
      <c r="C11" s="12">
        <v>17500000</v>
      </c>
      <c r="D11" s="29">
        <f>B11-C11</f>
        <v>18000000</v>
      </c>
      <c r="E11" s="13"/>
      <c r="F11" s="48"/>
      <c r="G11" s="14"/>
      <c r="H11" s="14"/>
      <c r="I11" s="15"/>
    </row>
    <row r="12" spans="1:9" ht="13.5">
      <c r="A12" s="11"/>
      <c r="B12" s="12"/>
      <c r="C12" s="12"/>
      <c r="D12" s="29"/>
      <c r="E12" s="13"/>
      <c r="F12" s="14"/>
      <c r="G12" s="14"/>
      <c r="H12" s="14"/>
      <c r="I12" s="15"/>
    </row>
    <row r="13" spans="1:9" ht="13.5">
      <c r="A13" s="11" t="s">
        <v>8</v>
      </c>
      <c r="B13" s="12">
        <v>5500000</v>
      </c>
      <c r="C13" s="12">
        <v>7500000</v>
      </c>
      <c r="D13" s="29">
        <f>B13-C13</f>
        <v>-2000000</v>
      </c>
      <c r="E13" s="13"/>
      <c r="F13" s="14"/>
      <c r="G13" s="14"/>
      <c r="H13" s="14"/>
      <c r="I13" s="15"/>
    </row>
    <row r="14" spans="1:9" ht="13.5">
      <c r="A14" s="11" t="s">
        <v>9</v>
      </c>
      <c r="B14" s="12">
        <v>30000000</v>
      </c>
      <c r="C14" s="12">
        <v>10000000</v>
      </c>
      <c r="D14" s="29">
        <f>B14-C14</f>
        <v>20000000</v>
      </c>
      <c r="E14" s="13"/>
      <c r="F14" s="14"/>
      <c r="G14" s="14"/>
      <c r="H14" s="14"/>
      <c r="I14" s="15"/>
    </row>
    <row r="15" spans="1:9" ht="13.5">
      <c r="A15" s="11"/>
      <c r="B15" s="12"/>
      <c r="C15" s="12"/>
      <c r="D15" s="29"/>
      <c r="E15" s="13"/>
      <c r="F15" s="14"/>
      <c r="G15" s="14"/>
      <c r="H15" s="14"/>
      <c r="I15" s="15"/>
    </row>
    <row r="16" spans="1:9" ht="13.5">
      <c r="A16" s="11" t="s">
        <v>10</v>
      </c>
      <c r="B16" s="12">
        <v>6000000</v>
      </c>
      <c r="C16" s="12">
        <v>6000000</v>
      </c>
      <c r="D16" s="29">
        <f aca="true" t="shared" si="0" ref="D16:D23">B16-C16</f>
        <v>0</v>
      </c>
      <c r="E16" s="13"/>
      <c r="F16" s="14"/>
      <c r="G16" s="14"/>
      <c r="H16" s="14"/>
      <c r="I16" s="15"/>
    </row>
    <row r="17" spans="1:9" ht="13.5">
      <c r="A17" s="11" t="s">
        <v>30</v>
      </c>
      <c r="B17" s="12">
        <v>720000</v>
      </c>
      <c r="C17" s="12">
        <v>722000</v>
      </c>
      <c r="D17" s="29">
        <f>B17-C17</f>
        <v>-2000</v>
      </c>
      <c r="E17" s="13"/>
      <c r="F17" s="14"/>
      <c r="G17" s="14"/>
      <c r="H17" s="14"/>
      <c r="I17" s="15"/>
    </row>
    <row r="18" spans="1:9" ht="13.5">
      <c r="A18" s="11" t="s">
        <v>31</v>
      </c>
      <c r="B18" s="12">
        <v>0</v>
      </c>
      <c r="C18" s="12">
        <v>300000</v>
      </c>
      <c r="D18" s="12">
        <f>B18-C18</f>
        <v>-300000</v>
      </c>
      <c r="E18" s="13"/>
      <c r="F18" s="14"/>
      <c r="G18" s="14"/>
      <c r="H18" s="14"/>
      <c r="I18" s="15"/>
    </row>
    <row r="19" spans="1:9" ht="13.5">
      <c r="A19" s="11" t="s">
        <v>32</v>
      </c>
      <c r="B19" s="10">
        <v>0</v>
      </c>
      <c r="C19" s="10">
        <v>0</v>
      </c>
      <c r="D19" s="10">
        <f t="shared" si="0"/>
        <v>0</v>
      </c>
      <c r="E19" s="13"/>
      <c r="F19" s="14"/>
      <c r="G19" s="14"/>
      <c r="H19" s="14"/>
      <c r="I19" s="15"/>
    </row>
    <row r="20" spans="1:9" ht="13.5">
      <c r="A20" s="11"/>
      <c r="B20" s="10"/>
      <c r="C20" s="13"/>
      <c r="D20" s="10"/>
      <c r="E20" s="13"/>
      <c r="F20" s="14"/>
      <c r="G20" s="14"/>
      <c r="H20" s="14"/>
      <c r="I20" s="15"/>
    </row>
    <row r="21" spans="1:9" ht="13.5">
      <c r="A21" s="11" t="s">
        <v>11</v>
      </c>
      <c r="B21" s="23">
        <f>B10+B11+B16+B17+B18+B19</f>
        <v>42389000</v>
      </c>
      <c r="C21" s="52">
        <f>C10+C11+C16+C17+C18</f>
        <v>24547000</v>
      </c>
      <c r="D21" s="23">
        <f>B21-C21</f>
        <v>17842000</v>
      </c>
      <c r="E21" s="45"/>
      <c r="F21" s="25"/>
      <c r="G21" s="25"/>
      <c r="H21" s="25"/>
      <c r="I21" s="38"/>
    </row>
    <row r="22" spans="1:9" ht="13.5">
      <c r="A22" s="11" t="s">
        <v>69</v>
      </c>
      <c r="B22" s="18">
        <v>31100792</v>
      </c>
      <c r="C22" s="18">
        <v>14229171</v>
      </c>
      <c r="D22" s="12">
        <f t="shared" si="0"/>
        <v>16871621</v>
      </c>
      <c r="E22" s="19"/>
      <c r="F22" s="20"/>
      <c r="G22" s="20"/>
      <c r="H22" s="20"/>
      <c r="I22" s="21"/>
    </row>
    <row r="23" spans="1:9" ht="13.5">
      <c r="A23" s="22" t="s">
        <v>61</v>
      </c>
      <c r="B23" s="23">
        <f>B21+B22</f>
        <v>73489792</v>
      </c>
      <c r="C23" s="23">
        <f>C21+C22</f>
        <v>38776171</v>
      </c>
      <c r="D23" s="23">
        <f t="shared" si="0"/>
        <v>34713621</v>
      </c>
      <c r="E23" s="45"/>
      <c r="F23" s="25"/>
      <c r="G23" s="25"/>
      <c r="H23" s="25"/>
      <c r="I23" s="38"/>
    </row>
    <row r="24" spans="1:9" ht="13.5">
      <c r="A24" s="26"/>
      <c r="B24" s="10"/>
      <c r="C24" s="10"/>
      <c r="D24" s="10"/>
      <c r="E24" s="14"/>
      <c r="F24" s="14"/>
      <c r="G24" s="14"/>
      <c r="H24" s="14"/>
      <c r="I24" s="15"/>
    </row>
    <row r="25" spans="1:9" ht="13.5">
      <c r="A25" s="27" t="s">
        <v>12</v>
      </c>
      <c r="B25" s="10"/>
      <c r="C25" s="10"/>
      <c r="D25" s="10"/>
      <c r="E25" s="14"/>
      <c r="F25" s="14"/>
      <c r="G25" s="14"/>
      <c r="H25" s="14"/>
      <c r="I25" s="15"/>
    </row>
    <row r="26" spans="1:9" ht="13.5">
      <c r="A26" s="28" t="s">
        <v>13</v>
      </c>
      <c r="B26" s="29">
        <f>B28+B31+B34+B37+B41+B44+B48</f>
        <v>40120000</v>
      </c>
      <c r="C26" s="29">
        <v>19920000</v>
      </c>
      <c r="D26" s="29">
        <f>D28+D31+D34+D37+D41+D44+D48</f>
        <v>20200000</v>
      </c>
      <c r="E26" s="14"/>
      <c r="F26" s="14"/>
      <c r="G26" s="14"/>
      <c r="H26" s="14"/>
      <c r="I26" s="30"/>
    </row>
    <row r="27" spans="1:9" ht="13.5">
      <c r="A27" s="31"/>
      <c r="B27" s="10"/>
      <c r="C27" s="10"/>
      <c r="D27" s="10"/>
      <c r="E27" s="14"/>
      <c r="F27" s="14"/>
      <c r="G27" s="14"/>
      <c r="H27" s="14"/>
      <c r="I27" s="30"/>
    </row>
    <row r="28" spans="1:9" ht="13.5">
      <c r="A28" s="50" t="s">
        <v>53</v>
      </c>
      <c r="B28" s="12">
        <v>140000</v>
      </c>
      <c r="C28" s="12">
        <v>140000</v>
      </c>
      <c r="D28" s="12">
        <f>B28-C28</f>
        <v>0</v>
      </c>
      <c r="E28" s="62" t="s">
        <v>33</v>
      </c>
      <c r="F28" s="54"/>
      <c r="G28" s="54"/>
      <c r="H28" s="54"/>
      <c r="I28" s="55"/>
    </row>
    <row r="29" spans="1:9" ht="13.5">
      <c r="A29" s="32" t="s">
        <v>14</v>
      </c>
      <c r="B29" s="10"/>
      <c r="C29" s="10"/>
      <c r="D29" s="10"/>
      <c r="E29" s="14"/>
      <c r="F29" s="14"/>
      <c r="G29" s="14"/>
      <c r="H29" s="14"/>
      <c r="I29" s="30"/>
    </row>
    <row r="30" spans="1:9" ht="13.5">
      <c r="A30" s="33"/>
      <c r="B30" s="10"/>
      <c r="C30" s="10"/>
      <c r="D30" s="10"/>
      <c r="E30" s="14"/>
      <c r="F30" s="14"/>
      <c r="G30" s="14"/>
      <c r="H30" s="14"/>
      <c r="I30" s="30"/>
    </row>
    <row r="31" spans="1:9" ht="13.5">
      <c r="A31" s="49" t="s">
        <v>54</v>
      </c>
      <c r="B31" s="12">
        <v>30500000</v>
      </c>
      <c r="C31" s="12">
        <v>11100000</v>
      </c>
      <c r="D31" s="12">
        <f>B31-C31</f>
        <v>19400000</v>
      </c>
      <c r="E31" s="33" t="s">
        <v>15</v>
      </c>
      <c r="F31" s="3"/>
      <c r="G31" s="3"/>
      <c r="H31" s="3"/>
      <c r="I31" s="15"/>
    </row>
    <row r="32" spans="1:9" ht="13.5">
      <c r="A32" s="34" t="s">
        <v>16</v>
      </c>
      <c r="B32" s="12"/>
      <c r="C32" s="10"/>
      <c r="D32" s="10"/>
      <c r="E32" s="58" t="s">
        <v>44</v>
      </c>
      <c r="F32" s="59"/>
      <c r="G32" s="59"/>
      <c r="H32" s="59"/>
      <c r="I32" s="60"/>
    </row>
    <row r="33" spans="1:9" ht="13.5">
      <c r="A33" s="33"/>
      <c r="B33" s="10"/>
      <c r="C33" s="10"/>
      <c r="D33" s="10"/>
      <c r="E33" s="14"/>
      <c r="F33" s="14"/>
      <c r="G33" s="14"/>
      <c r="H33" s="14"/>
      <c r="I33" s="30"/>
    </row>
    <row r="34" spans="1:9" ht="13.5">
      <c r="A34" s="49" t="s">
        <v>55</v>
      </c>
      <c r="B34" s="12">
        <v>5200000</v>
      </c>
      <c r="C34" s="12">
        <v>5200000</v>
      </c>
      <c r="D34" s="12">
        <f>B34-C34</f>
        <v>0</v>
      </c>
      <c r="E34" s="61" t="s">
        <v>34</v>
      </c>
      <c r="F34" s="59"/>
      <c r="G34" s="59"/>
      <c r="H34" s="59"/>
      <c r="I34" s="60"/>
    </row>
    <row r="35" spans="1:9" ht="13.5">
      <c r="A35" s="22" t="s">
        <v>47</v>
      </c>
      <c r="B35" s="10"/>
      <c r="C35" s="10"/>
      <c r="D35" s="10"/>
      <c r="E35" s="14"/>
      <c r="F35" s="14"/>
      <c r="G35" s="14"/>
      <c r="H35" s="14"/>
      <c r="I35" s="30"/>
    </row>
    <row r="36" spans="1:9" ht="13.5">
      <c r="A36" s="33"/>
      <c r="B36" s="10"/>
      <c r="C36" s="10"/>
      <c r="D36" s="10"/>
      <c r="E36" s="14"/>
      <c r="F36" s="14"/>
      <c r="G36" s="14"/>
      <c r="H36" s="14"/>
      <c r="I36" s="30"/>
    </row>
    <row r="37" spans="1:9" ht="13.5">
      <c r="A37" s="49" t="s">
        <v>56</v>
      </c>
      <c r="B37" s="12">
        <v>850000</v>
      </c>
      <c r="C37" s="12">
        <v>850000</v>
      </c>
      <c r="D37" s="12">
        <f>B37-C37</f>
        <v>0</v>
      </c>
      <c r="E37" s="33" t="s">
        <v>25</v>
      </c>
      <c r="F37" s="3"/>
      <c r="G37" s="3"/>
      <c r="H37" s="3"/>
      <c r="I37" s="15"/>
    </row>
    <row r="38" spans="1:9" ht="13.5">
      <c r="A38" s="34" t="s">
        <v>49</v>
      </c>
      <c r="B38" s="10"/>
      <c r="C38" s="10"/>
      <c r="D38" s="10"/>
      <c r="E38" s="14"/>
      <c r="F38" s="14"/>
      <c r="G38" s="14"/>
      <c r="H38" s="14"/>
      <c r="I38" s="30"/>
    </row>
    <row r="39" spans="1:9" ht="13.5">
      <c r="A39" s="22" t="s">
        <v>48</v>
      </c>
      <c r="B39" s="10"/>
      <c r="C39" s="10"/>
      <c r="D39" s="10"/>
      <c r="E39" s="14"/>
      <c r="F39" s="14"/>
      <c r="G39" s="14"/>
      <c r="H39" s="14"/>
      <c r="I39" s="30"/>
    </row>
    <row r="40" spans="1:9" ht="13.5">
      <c r="A40" s="33"/>
      <c r="B40" s="10"/>
      <c r="C40" s="10"/>
      <c r="D40" s="10"/>
      <c r="E40" s="14"/>
      <c r="F40" s="14"/>
      <c r="G40" s="14"/>
      <c r="H40" s="14"/>
      <c r="I40" s="30"/>
    </row>
    <row r="41" spans="1:9" ht="13.5">
      <c r="A41" s="49" t="s">
        <v>57</v>
      </c>
      <c r="B41" s="12">
        <v>1430000</v>
      </c>
      <c r="C41" s="12">
        <v>1430000</v>
      </c>
      <c r="D41" s="12">
        <f>B41-C41</f>
        <v>0</v>
      </c>
      <c r="E41" s="33" t="s">
        <v>17</v>
      </c>
      <c r="F41" s="3"/>
      <c r="G41" s="3"/>
      <c r="H41" s="3"/>
      <c r="I41" s="15"/>
    </row>
    <row r="42" spans="1:9" ht="13.5">
      <c r="A42" s="34" t="s">
        <v>50</v>
      </c>
      <c r="B42" s="10"/>
      <c r="C42" s="10"/>
      <c r="D42" s="10"/>
      <c r="E42" s="33" t="s">
        <v>26</v>
      </c>
      <c r="F42" s="3"/>
      <c r="G42" s="3"/>
      <c r="H42" s="3"/>
      <c r="I42" s="15"/>
    </row>
    <row r="43" spans="1:9" ht="13.5">
      <c r="A43" s="33"/>
      <c r="B43" s="10"/>
      <c r="C43" s="10"/>
      <c r="D43" s="10"/>
      <c r="E43" s="14"/>
      <c r="F43" s="14"/>
      <c r="G43" s="14"/>
      <c r="H43" s="14"/>
      <c r="I43" s="30"/>
    </row>
    <row r="44" spans="1:9" ht="13.5">
      <c r="A44" s="51" t="s">
        <v>58</v>
      </c>
      <c r="B44" s="12">
        <v>600000</v>
      </c>
      <c r="C44" s="12">
        <v>600000</v>
      </c>
      <c r="D44" s="12">
        <f>B44-C44</f>
        <v>0</v>
      </c>
      <c r="E44" s="47" t="s">
        <v>18</v>
      </c>
      <c r="F44" s="3"/>
      <c r="G44" s="3"/>
      <c r="H44" s="3"/>
      <c r="I44" s="15"/>
    </row>
    <row r="45" spans="1:9" ht="13.5">
      <c r="A45" s="34" t="s">
        <v>51</v>
      </c>
      <c r="B45" s="10"/>
      <c r="C45" s="10"/>
      <c r="D45" s="10"/>
      <c r="E45" s="14"/>
      <c r="F45" s="14"/>
      <c r="G45" s="14"/>
      <c r="H45" s="14"/>
      <c r="I45" s="30"/>
    </row>
    <row r="46" spans="1:9" ht="13.5">
      <c r="A46" s="49" t="s">
        <v>52</v>
      </c>
      <c r="B46" s="10"/>
      <c r="C46" s="10"/>
      <c r="D46" s="10"/>
      <c r="E46" s="14"/>
      <c r="F46" s="14"/>
      <c r="G46" s="14"/>
      <c r="H46" s="14"/>
      <c r="I46" s="30"/>
    </row>
    <row r="47" spans="1:9" ht="13.5">
      <c r="A47" s="33"/>
      <c r="B47" s="10"/>
      <c r="C47" s="10"/>
      <c r="D47" s="10"/>
      <c r="E47" s="14"/>
      <c r="F47" s="14"/>
      <c r="G47" s="14"/>
      <c r="H47" s="14"/>
      <c r="I47" s="30"/>
    </row>
    <row r="48" spans="1:9" ht="13.5">
      <c r="A48" s="33" t="s">
        <v>59</v>
      </c>
      <c r="B48" s="12">
        <v>1400000</v>
      </c>
      <c r="C48" s="12">
        <v>600000</v>
      </c>
      <c r="D48" s="12">
        <f>B48-C48</f>
        <v>800000</v>
      </c>
      <c r="E48" s="62" t="s">
        <v>62</v>
      </c>
      <c r="F48" s="54"/>
      <c r="G48" s="54"/>
      <c r="H48" s="54"/>
      <c r="I48" s="55"/>
    </row>
    <row r="49" spans="1:9" ht="13.5">
      <c r="A49" s="33" t="s">
        <v>60</v>
      </c>
      <c r="B49" s="10"/>
      <c r="C49" s="10"/>
      <c r="D49" s="10"/>
      <c r="E49" s="14"/>
      <c r="F49" s="14"/>
      <c r="G49" s="14"/>
      <c r="H49" s="14"/>
      <c r="I49" s="30"/>
    </row>
    <row r="50" spans="1:9" ht="13.5">
      <c r="A50" s="13"/>
      <c r="B50" s="10"/>
      <c r="C50" s="10"/>
      <c r="D50" s="10"/>
      <c r="E50" s="14"/>
      <c r="F50" s="14"/>
      <c r="G50" s="14"/>
      <c r="H50" s="14"/>
      <c r="I50" s="30"/>
    </row>
    <row r="51" spans="1:9" ht="13.5">
      <c r="A51" s="13" t="s">
        <v>19</v>
      </c>
      <c r="B51" s="29">
        <f>B53+B54+B55+B56+B58+B59+B60+B61</f>
        <v>5094000</v>
      </c>
      <c r="C51" s="29">
        <v>5204305</v>
      </c>
      <c r="D51" s="29">
        <f>B51-C51</f>
        <v>-110305</v>
      </c>
      <c r="E51" s="14"/>
      <c r="F51" s="14"/>
      <c r="G51" s="14"/>
      <c r="H51" s="14"/>
      <c r="I51" s="30"/>
    </row>
    <row r="52" spans="1:9" ht="13.5">
      <c r="A52" s="13"/>
      <c r="B52" s="29"/>
      <c r="C52" s="29"/>
      <c r="D52" s="29"/>
      <c r="E52" s="14"/>
      <c r="F52" s="14"/>
      <c r="G52" s="14"/>
      <c r="H52" s="14"/>
      <c r="I52" s="30"/>
    </row>
    <row r="53" spans="1:9" ht="13.5">
      <c r="A53" s="33" t="s">
        <v>29</v>
      </c>
      <c r="B53" s="12">
        <v>3526000</v>
      </c>
      <c r="C53" s="12">
        <v>3546700</v>
      </c>
      <c r="D53" s="12">
        <f>B53-C53</f>
        <v>-20700</v>
      </c>
      <c r="E53" s="53" t="s">
        <v>63</v>
      </c>
      <c r="F53" s="54"/>
      <c r="G53" s="54"/>
      <c r="H53" s="54"/>
      <c r="I53" s="55"/>
    </row>
    <row r="54" spans="1:9" ht="13.5">
      <c r="A54" s="33" t="s">
        <v>35</v>
      </c>
      <c r="B54" s="12">
        <v>20000</v>
      </c>
      <c r="C54" s="12">
        <v>15000</v>
      </c>
      <c r="D54" s="12">
        <f>B54-C54</f>
        <v>5000</v>
      </c>
      <c r="E54" s="14"/>
      <c r="F54" s="14"/>
      <c r="G54" s="14"/>
      <c r="H54" s="14"/>
      <c r="I54" s="30"/>
    </row>
    <row r="55" spans="1:9" ht="13.5">
      <c r="A55" s="33" t="s">
        <v>36</v>
      </c>
      <c r="B55" s="12">
        <v>286000</v>
      </c>
      <c r="C55" s="12">
        <v>281500</v>
      </c>
      <c r="D55" s="12">
        <f>B55-C55</f>
        <v>4500</v>
      </c>
      <c r="E55" s="53" t="s">
        <v>45</v>
      </c>
      <c r="F55" s="54"/>
      <c r="G55" s="54"/>
      <c r="H55" s="54"/>
      <c r="I55" s="55"/>
    </row>
    <row r="56" spans="1:9" ht="13.5">
      <c r="A56" s="33" t="s">
        <v>37</v>
      </c>
      <c r="B56" s="12">
        <v>659000</v>
      </c>
      <c r="C56" s="12">
        <v>743705</v>
      </c>
      <c r="D56" s="12">
        <f>B56-C56</f>
        <v>-84705</v>
      </c>
      <c r="E56" s="53" t="s">
        <v>64</v>
      </c>
      <c r="F56" s="54"/>
      <c r="G56" s="54"/>
      <c r="H56" s="54"/>
      <c r="I56" s="55"/>
    </row>
    <row r="57" spans="1:9" ht="13.5">
      <c r="A57" s="33"/>
      <c r="B57" s="12"/>
      <c r="C57" s="12"/>
      <c r="D57" s="12"/>
      <c r="E57" s="53" t="s">
        <v>46</v>
      </c>
      <c r="F57" s="54"/>
      <c r="G57" s="54"/>
      <c r="H57" s="54"/>
      <c r="I57" s="55"/>
    </row>
    <row r="58" spans="1:9" ht="13.5">
      <c r="A58" s="33" t="s">
        <v>38</v>
      </c>
      <c r="B58" s="12">
        <v>393000</v>
      </c>
      <c r="C58" s="12">
        <v>407400</v>
      </c>
      <c r="D58" s="12">
        <f>B58-C58</f>
        <v>-14400</v>
      </c>
      <c r="E58" s="53" t="s">
        <v>65</v>
      </c>
      <c r="F58" s="54"/>
      <c r="G58" s="54"/>
      <c r="H58" s="54"/>
      <c r="I58" s="55"/>
    </row>
    <row r="59" spans="1:9" ht="13.5">
      <c r="A59" s="33" t="s">
        <v>39</v>
      </c>
      <c r="B59" s="12">
        <v>0</v>
      </c>
      <c r="C59" s="12">
        <v>0</v>
      </c>
      <c r="D59" s="12">
        <f>B59-C59</f>
        <v>0</v>
      </c>
      <c r="E59" s="14"/>
      <c r="F59" s="14"/>
      <c r="G59" s="14"/>
      <c r="H59" s="14"/>
      <c r="I59" s="30"/>
    </row>
    <row r="60" spans="1:9" ht="13.5">
      <c r="A60" s="33" t="s">
        <v>40</v>
      </c>
      <c r="B60" s="12">
        <v>0</v>
      </c>
      <c r="C60" s="12">
        <v>0</v>
      </c>
      <c r="D60" s="12">
        <f>B60-C60</f>
        <v>0</v>
      </c>
      <c r="E60" s="14"/>
      <c r="F60" s="14"/>
      <c r="G60" s="14"/>
      <c r="H60" s="14"/>
      <c r="I60" s="30"/>
    </row>
    <row r="61" spans="1:9" ht="13.5">
      <c r="A61" s="33" t="s">
        <v>41</v>
      </c>
      <c r="B61" s="12">
        <v>210000</v>
      </c>
      <c r="C61" s="12">
        <v>210000</v>
      </c>
      <c r="D61" s="12">
        <f>B61-C61</f>
        <v>0</v>
      </c>
      <c r="E61" s="14"/>
      <c r="F61" s="14"/>
      <c r="G61" s="14"/>
      <c r="H61" s="14"/>
      <c r="I61" s="30"/>
    </row>
    <row r="62" spans="1:9" ht="13.5">
      <c r="A62" s="33"/>
      <c r="B62" s="10"/>
      <c r="C62" s="10"/>
      <c r="D62" s="10"/>
      <c r="E62" s="14"/>
      <c r="F62" s="14"/>
      <c r="G62" s="14"/>
      <c r="H62" s="14"/>
      <c r="I62" s="30"/>
    </row>
    <row r="63" spans="1:9" ht="13.5">
      <c r="A63" s="35" t="s">
        <v>20</v>
      </c>
      <c r="B63" s="12">
        <v>200000</v>
      </c>
      <c r="C63" s="12">
        <v>200000</v>
      </c>
      <c r="D63" s="12">
        <f>B63-C63</f>
        <v>0</v>
      </c>
      <c r="E63" s="14"/>
      <c r="F63" s="14"/>
      <c r="G63" s="14"/>
      <c r="H63" s="14"/>
      <c r="I63" s="30"/>
    </row>
    <row r="64" spans="1:9" ht="13.5">
      <c r="A64" s="33"/>
      <c r="B64" s="10"/>
      <c r="C64" s="10"/>
      <c r="D64" s="10"/>
      <c r="E64" s="14"/>
      <c r="F64" s="14"/>
      <c r="G64" s="14"/>
      <c r="H64" s="14"/>
      <c r="I64" s="30"/>
    </row>
    <row r="65" spans="1:9" ht="13.5">
      <c r="A65" s="35" t="s">
        <v>21</v>
      </c>
      <c r="B65" s="12">
        <v>0</v>
      </c>
      <c r="C65" s="12">
        <v>300000</v>
      </c>
      <c r="D65" s="12">
        <f>B65-C65</f>
        <v>-300000</v>
      </c>
      <c r="E65" s="14"/>
      <c r="F65" s="14"/>
      <c r="G65" s="14"/>
      <c r="H65" s="14"/>
      <c r="I65" s="30"/>
    </row>
    <row r="66" spans="1:9" ht="13.5">
      <c r="A66" s="33"/>
      <c r="B66" s="16"/>
      <c r="C66" s="16"/>
      <c r="D66" s="16"/>
      <c r="E66" s="20"/>
      <c r="F66" s="20"/>
      <c r="G66" s="20"/>
      <c r="H66" s="20"/>
      <c r="I66" s="36"/>
    </row>
    <row r="67" spans="1:9" ht="13.5">
      <c r="A67" s="10" t="s">
        <v>22</v>
      </c>
      <c r="B67" s="17">
        <f>B26+B51+B63+B65</f>
        <v>45414000</v>
      </c>
      <c r="C67" s="17">
        <f>C26+C51+C63+C65</f>
        <v>25624305</v>
      </c>
      <c r="D67" s="17">
        <f>D26+D51+D63+D65</f>
        <v>19789695</v>
      </c>
      <c r="E67" s="45"/>
      <c r="F67" s="25"/>
      <c r="G67" s="25"/>
      <c r="H67" s="25"/>
      <c r="I67" s="38"/>
    </row>
    <row r="68" spans="1:9" ht="13.5">
      <c r="A68" s="37" t="s">
        <v>23</v>
      </c>
      <c r="B68" s="24">
        <f>B21-B67</f>
        <v>-3025000</v>
      </c>
      <c r="C68" s="24">
        <f>C21-C67</f>
        <v>-1077305</v>
      </c>
      <c r="D68" s="24">
        <f>D21-D67</f>
        <v>-1947695</v>
      </c>
      <c r="E68" s="45"/>
      <c r="F68" s="25"/>
      <c r="G68" s="25"/>
      <c r="H68" s="25"/>
      <c r="I68" s="38"/>
    </row>
    <row r="69" spans="1:9" ht="13.5">
      <c r="A69" s="39" t="s">
        <v>24</v>
      </c>
      <c r="B69" s="40">
        <f>B23-B67</f>
        <v>28075792</v>
      </c>
      <c r="C69" s="40">
        <f>C23-C67</f>
        <v>13151866</v>
      </c>
      <c r="D69" s="40">
        <f>D23-D67</f>
        <v>14923926</v>
      </c>
      <c r="E69" s="45"/>
      <c r="F69" s="25"/>
      <c r="G69" s="25"/>
      <c r="H69" s="25"/>
      <c r="I69" s="38"/>
    </row>
    <row r="71" spans="1:9" ht="13.5">
      <c r="A71" s="56"/>
      <c r="B71" s="56"/>
      <c r="C71" s="56"/>
      <c r="D71" s="56"/>
      <c r="E71" s="56"/>
      <c r="F71" s="56"/>
      <c r="G71" s="56"/>
      <c r="H71" s="56"/>
      <c r="I71" s="56"/>
    </row>
  </sheetData>
  <mergeCells count="15">
    <mergeCell ref="A1:I1"/>
    <mergeCell ref="E32:I32"/>
    <mergeCell ref="E34:I34"/>
    <mergeCell ref="E48:I48"/>
    <mergeCell ref="E28:I28"/>
    <mergeCell ref="H4:I4"/>
    <mergeCell ref="H5:I5"/>
    <mergeCell ref="E57:I57"/>
    <mergeCell ref="C3:D3"/>
    <mergeCell ref="C4:D4"/>
    <mergeCell ref="A71:I71"/>
    <mergeCell ref="E58:I58"/>
    <mergeCell ref="E53:I53"/>
    <mergeCell ref="E55:I55"/>
    <mergeCell ref="E56:I56"/>
  </mergeCells>
  <printOptions/>
  <pageMargins left="1.07" right="0.75" top="1" bottom="1" header="0.512" footer="0.512"/>
  <pageSetup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19" sqref="G19"/>
    </sheetView>
  </sheetViews>
  <sheetFormatPr defaultColWidth="9.00390625" defaultRowHeight="13.5"/>
  <cols>
    <col min="1" max="1" width="20.125" style="0" customWidth="1"/>
    <col min="2" max="4" width="12.50390625" style="0" customWidth="1"/>
    <col min="7" max="7" width="40.75390625" style="0" customWidth="1"/>
    <col min="8" max="8" width="23.875" style="0" hidden="1" customWidth="1"/>
    <col min="9" max="9" width="4.375" style="0" hidden="1" customWidth="1"/>
    <col min="10" max="10" width="5.75390625" style="0" customWidth="1"/>
  </cols>
  <sheetData/>
  <printOptions/>
  <pageMargins left="0.75" right="0.75" top="1" bottom="1" header="0.512" footer="0.512"/>
  <pageSetup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aryo</dc:creator>
  <cp:keywords/>
  <dc:description/>
  <cp:lastModifiedBy>aryo</cp:lastModifiedBy>
  <cp:lastPrinted>2006-04-13T06:45:14Z</cp:lastPrinted>
  <dcterms:created xsi:type="dcterms:W3CDTF">2005-03-01T05:06:39Z</dcterms:created>
  <dcterms:modified xsi:type="dcterms:W3CDTF">2006-05-18T05:14:24Z</dcterms:modified>
  <cp:category/>
  <cp:version/>
  <cp:contentType/>
  <cp:contentStatus/>
</cp:coreProperties>
</file>